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Sheet1!$A$1:$H$51</definedName>
  </definedNames>
  <calcPr calcId="145621"/>
</workbook>
</file>

<file path=xl/calcChain.xml><?xml version="1.0" encoding="utf-8"?>
<calcChain xmlns="http://schemas.openxmlformats.org/spreadsheetml/2006/main">
  <c r="H21" i="1" l="1"/>
  <c r="H24" i="1"/>
  <c r="H31" i="1" l="1"/>
  <c r="H28" i="1" l="1"/>
  <c r="H19" i="1" l="1"/>
  <c r="H48" i="1"/>
  <c r="H27" i="1"/>
  <c r="H16" i="1"/>
  <c r="H32" i="1" l="1"/>
  <c r="H42" i="1"/>
  <c r="H30" i="1" l="1"/>
  <c r="H25" i="1" s="1"/>
  <c r="H14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<sst xmlns="http://schemas.openxmlformats.org/spreadsheetml/2006/main" count="47" uniqueCount="27">
  <si>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</si>
  <si>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</si>
  <si>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</si>
  <si>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</si>
  <si>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</si>
  <si>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</si>
  <si>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</si>
  <si>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</si>
  <si>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</si>
  <si>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</si>
  <si>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</si>
  <si>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</si>
  <si>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</si>
  <si>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</si>
  <si>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</si>
  <si>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</si>
  <si>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</si>
  <si>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</si>
  <si>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</si>
  <si>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</si>
  <si>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</si>
  <si>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</si>
  <si>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</si>
  <si>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</si>
  <si>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</si>
  <si>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Dana:15.07.2019.</t>
  </si>
  <si>
    <t>Primljena i neutrošena participacija od 15.07.2019.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</si>
</sst>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1"/>
  <sheetViews>
    <sheetView tabSelected="1" zoomScaleNormal="100" workbookViewId="0">
      <selection activeCell="I42" sqref="I42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35.5703125" customWidth="1"/>
    <col min="5" max="5" width="13.28515625" customWidth="1"/>
    <col min="6" max="6" width="24.140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1"/>
      <c r="J7" s="11"/>
    </row>
    <row r="8" spans="2:15" x14ac:dyDescent="0.25">
      <c r="C8" s="25" t="s">
        <v>25</v>
      </c>
      <c r="D8" s="25"/>
      <c r="E8" s="25"/>
      <c r="F8" s="25"/>
      <c r="G8" s="2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1"/>
      <c r="J11" s="11"/>
      <c r="K11" s="30"/>
      <c r="L11" s="30"/>
      <c r="M11" s="30"/>
      <c r="N11" s="30"/>
      <c r="O11" s="30"/>
    </row>
    <row r="12" spans="2:15" x14ac:dyDescent="0.25">
      <c r="B12" s="32" t="s">
        <v>20</v>
      </c>
      <c r="C12" s="32"/>
      <c r="D12" s="32"/>
      <c r="E12" s="32"/>
      <c r="F12" s="32"/>
      <c r="G12" s="15">
        <v>43661</v>
      </c>
      <c r="H12" s="7">
        <v>9262172.0700000003</v>
      </c>
      <c r="I12" s="11"/>
      <c r="J12" s="11"/>
      <c r="K12" s="9"/>
      <c r="L12" s="9"/>
      <c r="M12" s="9"/>
      <c r="N12" s="9"/>
      <c r="O12" s="9"/>
    </row>
    <row r="13" spans="2:15" x14ac:dyDescent="0.25">
      <c r="B13" s="31" t="s">
        <v>9</v>
      </c>
      <c r="C13" s="31"/>
      <c r="D13" s="31"/>
      <c r="E13" s="31"/>
      <c r="F13" s="31"/>
      <c r="G13" s="15"/>
      <c r="H13" s="3">
        <f>H14+H25-H32-H42</f>
        <v>9148054.0800000001</v>
      </c>
      <c r="I13" s="11"/>
      <c r="J13" s="11"/>
      <c r="K13" s="9"/>
      <c r="L13" s="9"/>
      <c r="M13" s="9"/>
      <c r="N13" s="9"/>
      <c r="O13" s="9"/>
    </row>
    <row r="14" spans="2:15" x14ac:dyDescent="0.25">
      <c r="B14" s="33" t="s">
        <v>23</v>
      </c>
      <c r="C14" s="33"/>
      <c r="D14" s="33"/>
      <c r="E14" s="33"/>
      <c r="F14" s="33"/>
      <c r="G14" s="17">
        <v>43661</v>
      </c>
      <c r="H14" s="4">
        <f>H15+H16+H17+H18+H19+H20+H21+H22+H23+H24</f>
        <v>8149351.3499999996</v>
      </c>
      <c r="I14" s="11"/>
      <c r="J14" s="11"/>
      <c r="K14" s="9"/>
      <c r="L14" s="9"/>
      <c r="M14" s="9"/>
      <c r="N14" s="9"/>
      <c r="O14" s="9"/>
    </row>
    <row r="15" spans="2:15" x14ac:dyDescent="0.25">
      <c r="B15" s="20" t="s">
        <v>10</v>
      </c>
      <c r="C15" s="21"/>
      <c r="D15" s="21"/>
      <c r="E15" s="21"/>
      <c r="F15" s="22"/>
      <c r="G15" s="12"/>
      <c r="H15" s="16">
        <v>7848.76</v>
      </c>
      <c r="I15" s="11"/>
      <c r="J15" s="11"/>
      <c r="K15" s="8"/>
    </row>
    <row r="16" spans="2:15" x14ac:dyDescent="0.25">
      <c r="B16" s="20" t="s">
        <v>11</v>
      </c>
      <c r="C16" s="21"/>
      <c r="D16" s="21"/>
      <c r="E16" s="21"/>
      <c r="F16" s="22"/>
      <c r="G16" s="12"/>
      <c r="H16" s="10">
        <f>898833.33+898833.33-677875.07-145-3500+898833.33-717923.34-4765.11+898833.33-745169.42-6750+3536+898833.33-712025.41-7065.11+898833.33-622436.72-0.5+898833.33-640224.36</f>
        <v>2157489.2699999996</v>
      </c>
      <c r="I16" s="11"/>
      <c r="J16" s="11"/>
      <c r="K16" s="8"/>
      <c r="L16" s="8"/>
    </row>
    <row r="17" spans="2:13" x14ac:dyDescent="0.25">
      <c r="B17" s="20" t="s">
        <v>12</v>
      </c>
      <c r="C17" s="21"/>
      <c r="D17" s="21"/>
      <c r="E17" s="21"/>
      <c r="F17" s="22"/>
      <c r="G17" s="12"/>
      <c r="H17" s="10">
        <v>0</v>
      </c>
      <c r="I17" s="11"/>
      <c r="J17" s="11"/>
    </row>
    <row r="18" spans="2:13" x14ac:dyDescent="0.25">
      <c r="B18" s="20" t="s">
        <v>19</v>
      </c>
      <c r="C18" s="21"/>
      <c r="D18" s="21"/>
      <c r="E18" s="21"/>
      <c r="F18" s="22"/>
      <c r="G18" s="12"/>
      <c r="H18" s="10">
        <v>0</v>
      </c>
      <c r="I18" s="11"/>
      <c r="J18" s="11"/>
    </row>
    <row r="19" spans="2:13" x14ac:dyDescent="0.25">
      <c r="B19" s="32" t="s">
        <v>2</v>
      </c>
      <c r="C19" s="32"/>
      <c r="D19" s="32"/>
      <c r="E19" s="32"/>
      <c r="F19" s="32"/>
      <c r="G19" s="12"/>
      <c r="H19" s="10">
        <f>480802.02+1186875+1186875-1014200.1-1280397.15+1186875-44609.88-223130.9-471162.62+1186875+1559.88</f>
        <v>2196361.25</v>
      </c>
      <c r="I19" s="11"/>
      <c r="J19" s="11"/>
    </row>
    <row r="20" spans="2:13" x14ac:dyDescent="0.25">
      <c r="B20" s="20" t="s">
        <v>3</v>
      </c>
      <c r="C20" s="21"/>
      <c r="D20" s="21"/>
      <c r="E20" s="21"/>
      <c r="F20" s="22"/>
      <c r="G20" s="12"/>
      <c r="H20" s="10">
        <v>0</v>
      </c>
      <c r="I20" s="11"/>
      <c r="J20" s="11"/>
    </row>
    <row r="21" spans="2:13" x14ac:dyDescent="0.25">
      <c r="B21" s="20" t="s">
        <v>13</v>
      </c>
      <c r="C21" s="21"/>
      <c r="D21" s="21"/>
      <c r="E21" s="21"/>
      <c r="F21" s="22"/>
      <c r="G21" s="12"/>
      <c r="H21" s="10">
        <f>1063250-335352.95-3523-424107.4+15664.05-17952.04-2348-22092.27+1063250-441058.69-1174-4697.5-1174+50.5-3522-20914.68-815962.74+1063250-177042.65-7054.5-7045-1559.88+2126500-14236-25039.37-9393</f>
        <v>2996714.88</v>
      </c>
      <c r="I21" s="11"/>
      <c r="J21" s="11"/>
      <c r="K21" s="11"/>
      <c r="L21" s="8"/>
    </row>
    <row r="22" spans="2:13" x14ac:dyDescent="0.25">
      <c r="B22" s="20" t="s">
        <v>14</v>
      </c>
      <c r="C22" s="21"/>
      <c r="D22" s="21"/>
      <c r="E22" s="21"/>
      <c r="F22" s="22"/>
      <c r="G22" s="12"/>
      <c r="H22" s="10">
        <v>0</v>
      </c>
      <c r="I22" s="11"/>
      <c r="J22" s="11"/>
      <c r="K22" s="8"/>
    </row>
    <row r="23" spans="2:13" x14ac:dyDescent="0.25">
      <c r="B23" s="20" t="s">
        <v>15</v>
      </c>
      <c r="C23" s="21"/>
      <c r="D23" s="21"/>
      <c r="E23" s="21"/>
      <c r="F23" s="22"/>
      <c r="G23" s="12"/>
      <c r="H23" s="10">
        <v>0</v>
      </c>
      <c r="I23" s="11"/>
      <c r="J23" s="11"/>
      <c r="K23" s="8"/>
      <c r="L23" s="8"/>
    </row>
    <row r="24" spans="2:13" x14ac:dyDescent="0.25">
      <c r="B24" s="32" t="s">
        <v>26</v>
      </c>
      <c r="C24" s="32"/>
      <c r="D24" s="32"/>
      <c r="E24" s="32"/>
      <c r="F24" s="32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</f>
        <v>790937.19</v>
      </c>
      <c r="I24" s="11"/>
      <c r="J24" s="11"/>
      <c r="K24" s="8"/>
      <c r="L24" s="8"/>
    </row>
    <row r="25" spans="2:13" x14ac:dyDescent="0.25">
      <c r="B25" s="33" t="s">
        <v>24</v>
      </c>
      <c r="C25" s="33"/>
      <c r="D25" s="33"/>
      <c r="E25" s="33"/>
      <c r="F25" s="33"/>
      <c r="G25" s="17">
        <v>43661</v>
      </c>
      <c r="H25" s="4">
        <f>H26+H27+H28+H29+H30+H31</f>
        <v>1001050.7300000001</v>
      </c>
      <c r="I25" s="11"/>
      <c r="J25" s="11"/>
      <c r="K25" s="8"/>
    </row>
    <row r="26" spans="2:13" x14ac:dyDescent="0.25">
      <c r="B26" s="20" t="s">
        <v>10</v>
      </c>
      <c r="C26" s="21"/>
      <c r="D26" s="21"/>
      <c r="E26" s="21"/>
      <c r="F26" s="22"/>
      <c r="G26" s="2"/>
      <c r="H26" s="16">
        <v>0</v>
      </c>
      <c r="I26" s="11"/>
      <c r="J26" s="11"/>
    </row>
    <row r="27" spans="2:13" x14ac:dyDescent="0.25">
      <c r="B27" s="20" t="s">
        <v>11</v>
      </c>
      <c r="C27" s="21"/>
      <c r="D27" s="21"/>
      <c r="E27" s="21"/>
      <c r="F27" s="22"/>
      <c r="G27" s="2"/>
      <c r="H27" s="10">
        <f>113000+113000-113349.78+113000-117830.83+113000-124074.89+113000-117341.72+113000-96653.49+0.5+113000-76088.11</f>
        <v>145661.68</v>
      </c>
      <c r="I27" s="11"/>
      <c r="J27" s="11"/>
    </row>
    <row r="28" spans="2:13" x14ac:dyDescent="0.25">
      <c r="B28" s="20" t="s">
        <v>13</v>
      </c>
      <c r="C28" s="21"/>
      <c r="D28" s="21"/>
      <c r="E28" s="21"/>
      <c r="F28" s="22"/>
      <c r="G28" s="2"/>
      <c r="H28" s="10">
        <f>12665.19+179666.67+179666.66+179666.67-130110.8-160000+179666.66-42081.6-130110.8-7474.26+179666.67-73480+359333.33</f>
        <v>727074.39000000013</v>
      </c>
      <c r="I28" s="11"/>
      <c r="J28" s="11"/>
      <c r="K28" s="8"/>
      <c r="L28" s="8"/>
      <c r="M28" s="8"/>
    </row>
    <row r="29" spans="2:13" x14ac:dyDescent="0.25">
      <c r="B29" s="20" t="s">
        <v>14</v>
      </c>
      <c r="C29" s="21"/>
      <c r="D29" s="21"/>
      <c r="E29" s="21"/>
      <c r="F29" s="22"/>
      <c r="G29" s="2"/>
      <c r="H29" s="10">
        <v>0</v>
      </c>
      <c r="I29" s="11"/>
      <c r="J29" s="11"/>
    </row>
    <row r="30" spans="2:13" x14ac:dyDescent="0.25">
      <c r="B30" s="20" t="s">
        <v>15</v>
      </c>
      <c r="C30" s="21"/>
      <c r="D30" s="21"/>
      <c r="E30" s="21"/>
      <c r="F30" s="22"/>
      <c r="G30" s="2"/>
      <c r="H30" s="10">
        <f>116901.44-116901.44</f>
        <v>0</v>
      </c>
      <c r="I30" s="11"/>
      <c r="J30" s="11"/>
    </row>
    <row r="31" spans="2:13" x14ac:dyDescent="0.25">
      <c r="B31" s="20" t="s">
        <v>26</v>
      </c>
      <c r="C31" s="21"/>
      <c r="D31" s="21"/>
      <c r="E31" s="21"/>
      <c r="F31" s="22"/>
      <c r="G31" s="2"/>
      <c r="H31" s="10">
        <f>29388+4553-11897.34-20000+50705-9551+5588+7347+33941+11900+10141+10200+6000</f>
        <v>128314.66</v>
      </c>
      <c r="I31" s="11"/>
      <c r="J31" s="11"/>
    </row>
    <row r="32" spans="2:13" x14ac:dyDescent="0.25">
      <c r="B32" s="29" t="s">
        <v>16</v>
      </c>
      <c r="C32" s="29"/>
      <c r="D32" s="29"/>
      <c r="E32" s="29"/>
      <c r="F32" s="29"/>
      <c r="G32" s="18">
        <v>43661</v>
      </c>
      <c r="H32" s="5">
        <f>SUM(H33:H41)</f>
        <v>2348</v>
      </c>
      <c r="I32" s="11"/>
      <c r="J32" s="11"/>
    </row>
    <row r="33" spans="2:12" x14ac:dyDescent="0.25">
      <c r="B33" s="20" t="s">
        <v>10</v>
      </c>
      <c r="C33" s="21"/>
      <c r="D33" s="21"/>
      <c r="E33" s="21"/>
      <c r="F33" s="22"/>
      <c r="G33" s="13"/>
      <c r="H33" s="16">
        <v>0</v>
      </c>
      <c r="I33" s="11"/>
      <c r="J33" s="11"/>
    </row>
    <row r="34" spans="2:12" x14ac:dyDescent="0.25">
      <c r="B34" s="20" t="s">
        <v>11</v>
      </c>
      <c r="C34" s="21"/>
      <c r="D34" s="21"/>
      <c r="E34" s="21"/>
      <c r="F34" s="22"/>
      <c r="G34" s="13"/>
      <c r="H34" s="10">
        <v>0</v>
      </c>
      <c r="I34" s="11"/>
      <c r="J34" s="11"/>
    </row>
    <row r="35" spans="2:12" x14ac:dyDescent="0.25">
      <c r="B35" s="20" t="s">
        <v>12</v>
      </c>
      <c r="C35" s="21"/>
      <c r="D35" s="21"/>
      <c r="E35" s="21"/>
      <c r="F35" s="22"/>
      <c r="G35" s="13"/>
      <c r="H35" s="10">
        <v>0</v>
      </c>
      <c r="I35" s="11"/>
      <c r="J35" s="11"/>
    </row>
    <row r="36" spans="2:12" x14ac:dyDescent="0.25">
      <c r="B36" s="20" t="s">
        <v>19</v>
      </c>
      <c r="C36" s="21"/>
      <c r="D36" s="21"/>
      <c r="E36" s="21"/>
      <c r="F36" s="22"/>
      <c r="G36" s="13"/>
      <c r="H36" s="10">
        <v>0</v>
      </c>
      <c r="I36" s="11"/>
      <c r="J36" s="11"/>
    </row>
    <row r="37" spans="2:12" x14ac:dyDescent="0.25">
      <c r="B37" s="32" t="s">
        <v>2</v>
      </c>
      <c r="C37" s="32"/>
      <c r="D37" s="32"/>
      <c r="E37" s="32"/>
      <c r="F37" s="32"/>
      <c r="G37" s="13"/>
      <c r="H37" s="10">
        <v>0</v>
      </c>
      <c r="I37" s="11"/>
      <c r="J37" s="11"/>
    </row>
    <row r="38" spans="2:12" x14ac:dyDescent="0.25">
      <c r="B38" s="20" t="s">
        <v>3</v>
      </c>
      <c r="C38" s="21"/>
      <c r="D38" s="21"/>
      <c r="E38" s="21"/>
      <c r="F38" s="22"/>
      <c r="G38" s="13"/>
      <c r="H38" s="10">
        <v>0</v>
      </c>
      <c r="I38" s="11"/>
      <c r="J38" s="11"/>
    </row>
    <row r="39" spans="2:12" x14ac:dyDescent="0.25">
      <c r="B39" s="20" t="s">
        <v>13</v>
      </c>
      <c r="C39" s="21"/>
      <c r="D39" s="21"/>
      <c r="E39" s="21"/>
      <c r="F39" s="22"/>
      <c r="G39" s="13"/>
      <c r="H39" s="10">
        <v>2348</v>
      </c>
      <c r="I39" s="11"/>
      <c r="J39" s="11"/>
    </row>
    <row r="40" spans="2:12" x14ac:dyDescent="0.25">
      <c r="B40" s="20" t="s">
        <v>14</v>
      </c>
      <c r="C40" s="21"/>
      <c r="D40" s="21"/>
      <c r="E40" s="21"/>
      <c r="F40" s="22"/>
      <c r="G40" s="13"/>
      <c r="H40" s="10">
        <v>0</v>
      </c>
      <c r="I40" s="11"/>
      <c r="J40" s="11"/>
    </row>
    <row r="41" spans="2:12" x14ac:dyDescent="0.25">
      <c r="B41" s="20" t="s">
        <v>15</v>
      </c>
      <c r="C41" s="21"/>
      <c r="D41" s="21"/>
      <c r="E41" s="21"/>
      <c r="F41" s="22"/>
      <c r="G41" s="13"/>
      <c r="H41" s="10">
        <v>0</v>
      </c>
      <c r="I41" s="11"/>
      <c r="J41" s="11"/>
    </row>
    <row r="42" spans="2:12" x14ac:dyDescent="0.25">
      <c r="B42" s="29" t="s">
        <v>21</v>
      </c>
      <c r="C42" s="29"/>
      <c r="D42" s="29"/>
      <c r="E42" s="29"/>
      <c r="F42" s="29"/>
      <c r="G42" s="18">
        <v>43661</v>
      </c>
      <c r="H42" s="5">
        <f>SUM(H43:H47)</f>
        <v>0</v>
      </c>
      <c r="I42" s="11"/>
      <c r="J42" s="11"/>
    </row>
    <row r="43" spans="2:12" x14ac:dyDescent="0.25">
      <c r="B43" s="20" t="s">
        <v>10</v>
      </c>
      <c r="C43" s="21"/>
      <c r="D43" s="21"/>
      <c r="E43" s="21"/>
      <c r="F43" s="22"/>
      <c r="G43" s="2"/>
      <c r="H43" s="16">
        <v>0</v>
      </c>
      <c r="I43" s="11"/>
      <c r="J43" s="11"/>
    </row>
    <row r="44" spans="2:12" x14ac:dyDescent="0.25">
      <c r="B44" s="20" t="s">
        <v>11</v>
      </c>
      <c r="C44" s="21"/>
      <c r="D44" s="21"/>
      <c r="E44" s="21"/>
      <c r="F44" s="22"/>
      <c r="G44" s="2"/>
      <c r="H44" s="3">
        <v>0</v>
      </c>
      <c r="I44" s="11"/>
      <c r="J44" s="11"/>
    </row>
    <row r="45" spans="2:12" x14ac:dyDescent="0.25">
      <c r="B45" s="20" t="s">
        <v>13</v>
      </c>
      <c r="C45" s="21"/>
      <c r="D45" s="21"/>
      <c r="E45" s="21"/>
      <c r="F45" s="22"/>
      <c r="G45" s="2"/>
      <c r="H45" s="3">
        <v>0</v>
      </c>
      <c r="I45" s="11"/>
      <c r="J45" s="11"/>
    </row>
    <row r="46" spans="2:12" x14ac:dyDescent="0.25">
      <c r="B46" s="20" t="s">
        <v>14</v>
      </c>
      <c r="C46" s="21"/>
      <c r="D46" s="21"/>
      <c r="E46" s="21"/>
      <c r="F46" s="22"/>
      <c r="G46" s="2"/>
      <c r="H46" s="3">
        <v>0</v>
      </c>
      <c r="I46" s="11"/>
      <c r="J46" s="11"/>
    </row>
    <row r="47" spans="2:12" x14ac:dyDescent="0.25">
      <c r="B47" s="20" t="s">
        <v>15</v>
      </c>
      <c r="C47" s="21"/>
      <c r="D47" s="21"/>
      <c r="E47" s="21"/>
      <c r="F47" s="22"/>
      <c r="G47" s="2"/>
      <c r="H47" s="3">
        <v>0</v>
      </c>
      <c r="I47" s="11"/>
      <c r="J47" s="11"/>
    </row>
    <row r="48" spans="2:12" x14ac:dyDescent="0.25">
      <c r="B48" s="34" t="s">
        <v>18</v>
      </c>
      <c r="C48" s="34"/>
      <c r="D48" s="34"/>
      <c r="E48" s="34"/>
      <c r="F48" s="34"/>
      <c r="G48" s="19">
        <v>43661</v>
      </c>
      <c r="H48" s="6">
        <f>54120.38-2.05-0.04+10607.98+1302.38+0.17-11910.36+379134.5+220.87+15184.46+38.04-394577.85+332800.71+60000-332800.71+11899.54+1546305.32+1296.35+5986.5-0.5-1565487.71+438677.88+17979.04+261.53+38.04-456956.58+0.1+3712.5+1820+25474.67-31007.17</f>
        <v>114117.99000000033</v>
      </c>
      <c r="I48" s="11"/>
      <c r="J48"/>
      <c r="L48" s="8"/>
    </row>
    <row r="49" spans="2:11" x14ac:dyDescent="0.25">
      <c r="B49" s="32" t="s">
        <v>17</v>
      </c>
      <c r="C49" s="32"/>
      <c r="D49" s="32"/>
      <c r="E49" s="32"/>
      <c r="F49" s="32"/>
      <c r="G49" s="2"/>
      <c r="H49" s="3"/>
      <c r="I49" s="11"/>
      <c r="J49" s="11"/>
    </row>
    <row r="50" spans="2:11" x14ac:dyDescent="0.25">
      <c r="B50" s="31" t="s">
        <v>4</v>
      </c>
      <c r="C50" s="31"/>
      <c r="D50" s="31"/>
      <c r="E50" s="31"/>
      <c r="F50" s="31"/>
      <c r="G50" s="2"/>
      <c r="H50" s="7">
        <f>H14+H25-H32-H42+H48-H49</f>
        <v>9262172.0700000003</v>
      </c>
      <c r="I50" s="11"/>
      <c r="J50" s="11"/>
      <c r="K50" s="8"/>
    </row>
    <row r="51" spans="2:11" x14ac:dyDescent="0.25">
      <c r="G51" s="9"/>
      <c r="H51" s="11"/>
      <c r="I51" s="14"/>
    </row>
  </sheetData>
  <mergeCells count="46"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K11:O11"/>
    <mergeCell ref="B13:F13"/>
    <mergeCell ref="B12:F12"/>
    <mergeCell ref="B14:F14"/>
    <mergeCell ref="B17:F17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</mergeCells>
  <pageMargins left="0.7" right="0.7" top="0.75" bottom="0.75" header="0.3" footer="0.3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2019-06-14T09:59:24Z</cp:lastPrinted>
  <dcterms:created xsi:type="dcterms:W3CDTF">2018-11-15T09:32:50Z</dcterms:created>
  <dcterms:modified xsi:type="dcterms:W3CDTF">2019-07-16T11:54:23Z</dcterms:modified>
</cp:coreProperties>
</file>